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<sst xmlns="http://schemas.openxmlformats.org/spreadsheetml/2006/main" count="29" uniqueCount="29">
  <si>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</si>
  <si>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RSS047</t>
  </si>
  <si>
    <t xml:space="preserve">m²</t>
  </si>
  <si>
    <t xml:space="preserve">Pavimento vinílico heterogéneo, con sistema de instalación "click".</t>
  </si>
  <si>
    <r>
      <rPr>
        <sz val="8.25"/>
        <color rgb="FF000000"/>
        <rFont val="Arial"/>
        <family val="2"/>
      </rPr>
      <t xml:space="preserve">Pavimento vinílico heterogéneo, modelo Scala 30 Connect PUR "DLW FLOORING", de 4,0 mm de espesor total, con capa de uso de 0,30 mm de espesor, con tratamiento de protección superficial PUR, color Rustic Oak Dark, suministrado en losetas machihembradas y autoportantes, de 93,5x15 cm, instalado sobre base soporte (no incluida en este precio).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</si>
  <si>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</si>
  <si>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</si>
  <si>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</si>
  <si>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</si>
  <si>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</si>
  <si>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</si>
  <si>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</si>
  <si>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mt18pta060aa</t>
  </si>
  <si>
    <t xml:space="preserve">m²</t>
  </si>
  <si>
    <t xml:space="preserve">Losetas heterogéneas machihembradas y autoportantes, de PVC, modelo Scala 30 Connect PUR, "DLW FLOORING", de 4 mm de espesor total, con capa de uso de 0,30 mm de espesor, con tratamiento de protección superficial PUR, color Rustic Oak Dark; peso total: 8000 g/m²; clasificación al uso, según UNE-EN ISO 10874: clase 23 para uso doméstico; clase 31 para uso comercial; clase 41 para uso industrial; reducción del ruido de impactos 2 dB, según UNE-EN ISO 10140; resistencia al fuego Bfl-s1, según UNE-EN 13501-1.</t>
  </si>
  <si>
    <t xml:space="preserve">Subtotal materiales:</t>
  </si>
  <si>
    <t xml:space="preserve">Mano de obra</t>
  </si>
  <si>
    <t xml:space="preserve">mo026</t>
  </si>
  <si>
    <t xml:space="preserve">h</t>
  </si>
  <si>
    <t xml:space="preserve">Oficial 1ª instalador de revestimientos flexibles.</t>
  </si>
  <si>
    <t xml:space="preserve">mo064</t>
  </si>
  <si>
    <t xml:space="preserve">h</t>
  </si>
  <si>
    <t xml:space="preserve">Ayudante instalador de revestimientos flexibles.</t>
  </si>
  <si>
    <t xml:space="preserve">Subtotal mano de obra:</t>
  </si>
  <si>
    <t xml:space="preserve">Costes directos complementarios</t>
  </si>
  <si>
    <t xml:space="preserve">%</t>
  </si>
  <si>
    <t xml:space="preserve">Costes directos complementarios</t>
  </si>
  <si>
    <t xml:space="preserve">Coste de mantenimiento decenal: 14,91€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</si>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</sst>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6.29" customWidth="1"/>
    <col min="5" max="5" width="57.63"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97.50" thickBot="1" customHeight="1">
      <c r="A10" s="1" t="s">
        <v>12</v>
      </c>
      <c r="B10" s="1"/>
      <c r="C10" s="10" t="s">
        <v>13</v>
      </c>
      <c r="D10" s="10"/>
      <c r="E10" s="1" t="s">
        <v>14</v>
      </c>
      <c r="F10" s="12">
        <v>1.050000</v>
      </c>
      <c r="G10" s="14">
        <v>29.000000</v>
      </c>
      <c r="H10" s="14">
        <f ca="1">ROUND(INDIRECT(ADDRESS(ROW()+(0), COLUMN()+(-2), 1))*INDIRECT(ADDRESS(ROW()+(0), COLUMN()+(-1), 1)), 2)</f>
        <v>30.450000</v>
      </c>
    </row>
    <row r="11" spans="1:8" ht="13.50" thickBot="1" customHeight="1">
      <c r="A11" s="15"/>
      <c r="B11" s="15"/>
      <c r="C11" s="15"/>
      <c r="D11" s="15"/>
      <c r="E11" s="15"/>
      <c r="F11" s="9" t="s">
        <v>15</v>
      </c>
      <c r="G11" s="9"/>
      <c r="H11" s="17">
        <f ca="1">ROUND(SUM(INDIRECT(ADDRESS(ROW()+(-1), COLUMN()+(0), 1))), 2)</f>
        <v>30.450000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1">
        <v>0.202000</v>
      </c>
      <c r="G13" s="13">
        <v>17.540000</v>
      </c>
      <c r="H13" s="13">
        <f ca="1">ROUND(INDIRECT(ADDRESS(ROW()+(0), COLUMN()+(-2), 1))*INDIRECT(ADDRESS(ROW()+(0), COLUMN()+(-1), 1)), 2)</f>
        <v>3.540000</v>
      </c>
    </row>
    <row r="14" spans="1:8" ht="13.50" thickBot="1" customHeight="1">
      <c r="A14" s="1" t="s">
        <v>20</v>
      </c>
      <c r="B14" s="1"/>
      <c r="C14" s="10" t="s">
        <v>21</v>
      </c>
      <c r="D14" s="10"/>
      <c r="E14" s="1" t="s">
        <v>22</v>
      </c>
      <c r="F14" s="12">
        <v>0.101000</v>
      </c>
      <c r="G14" s="14">
        <v>16.430000</v>
      </c>
      <c r="H14" s="14">
        <f ca="1">ROUND(INDIRECT(ADDRESS(ROW()+(0), COLUMN()+(-2), 1))*INDIRECT(ADDRESS(ROW()+(0), COLUMN()+(-1), 1)), 2)</f>
        <v>1.660000</v>
      </c>
    </row>
    <row r="15" spans="1:8" ht="13.50" thickBot="1" customHeight="1">
      <c r="A15" s="15"/>
      <c r="B15" s="15"/>
      <c r="C15" s="15"/>
      <c r="D15" s="15"/>
      <c r="E15" s="15"/>
      <c r="F15" s="9" t="s">
        <v>23</v>
      </c>
      <c r="G15" s="9"/>
      <c r="H15" s="17">
        <f ca="1">ROUND(SUM(INDIRECT(ADDRESS(ROW()+(-1), COLUMN()+(0), 1)),INDIRECT(ADDRESS(ROW()+(-2), COLUMN()+(0), 1))), 2)</f>
        <v>5.200000</v>
      </c>
    </row>
    <row r="16" spans="1:8" ht="13.50" thickBot="1" customHeight="1">
      <c r="A16" s="15">
        <v>3.000000</v>
      </c>
      <c r="B16" s="15"/>
      <c r="C16" s="15"/>
      <c r="D16" s="15"/>
      <c r="E16" s="18" t="s">
        <v>24</v>
      </c>
      <c r="F16" s="18"/>
      <c r="G16" s="15"/>
      <c r="H16" s="15"/>
    </row>
    <row r="17" spans="1:8" ht="13.50" thickBot="1" customHeight="1">
      <c r="A17" s="19"/>
      <c r="B17" s="19"/>
      <c r="C17" s="20" t="s">
        <v>25</v>
      </c>
      <c r="D17" s="20"/>
      <c r="E17" s="19" t="s">
        <v>26</v>
      </c>
      <c r="F17" s="12">
        <v>2.000000</v>
      </c>
      <c r="G17" s="14">
        <f ca="1">ROUND(SUM(INDIRECT(ADDRESS(ROW()+(-2), COLUMN()+(1), 1)),INDIRECT(ADDRESS(ROW()+(-6), COLUMN()+(1), 1))), 2)</f>
        <v>35.650000</v>
      </c>
      <c r="H17" s="14">
        <f ca="1">ROUND(INDIRECT(ADDRESS(ROW()+(0), COLUMN()+(-2), 1))*INDIRECT(ADDRESS(ROW()+(0), COLUMN()+(-1), 1))/100, 2)</f>
        <v>0.710000</v>
      </c>
    </row>
    <row r="18" spans="1:8" ht="13.50" thickBot="1" customHeight="1">
      <c r="A18" s="21" t="s">
        <v>27</v>
      </c>
      <c r="B18" s="21"/>
      <c r="C18" s="22"/>
      <c r="D18" s="22"/>
      <c r="E18" s="23"/>
      <c r="F18" s="24" t="s">
        <v>28</v>
      </c>
      <c r="G18" s="25"/>
      <c r="H18" s="26">
        <f ca="1">ROUND(SUM(INDIRECT(ADDRESS(ROW()+(-1), COLUMN()+(0), 1)),INDIRECT(ADDRESS(ROW()+(-3), COLUMN()+(0), 1)),INDIRECT(ADDRESS(ROW()+(-7), COLUMN()+(0), 1))), 2)</f>
        <v>36.360000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620079" right="0.472441" top="0.472441" bottom="0.472441" header="0.0" footer="0.0"/>
  <pageSetup paperSize="9" orientation="portrait"/>
  <rowBreaks count="0" manualBreakCount="0">
    </rowBreaks>
</worksheet>
</file>