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<sst xmlns="http://schemas.openxmlformats.org/spreadsheetml/2006/main" count="32" uniqueCount="32">
  <si>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</si>
  <si>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RSS031</t>
  </si>
  <si>
    <t xml:space="preserve">m²</t>
  </si>
  <si>
    <t xml:space="preserve">Pavimento vinílico homogéneo, en losetas.</t>
  </si>
  <si>
    <r>
      <rPr>
        <sz val="8.25"/>
        <color rgb="FF000000"/>
        <rFont val="Arial"/>
        <family val="2"/>
      </rPr>
      <t xml:space="preserve">Pavimento vinílico homogéneo, modelo Contour PUR "DLW FLOORING", de 2,0 mm de espesor, con tratamiento de protección superficial PUR, Snow White, suministrado en losetas de 60,8x60,8 cm, instalado sobre base soporte (no incluida en este precio) y fijado con adhesivo de contacto.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</si>
  <si>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</si>
  <si>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</si>
  <si>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</si>
  <si>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</si>
  <si>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</si>
  <si>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</si>
  <si>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</si>
  <si>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mt18dww010</t>
  </si>
  <si>
    <t xml:space="preserve">kg</t>
  </si>
  <si>
    <t xml:space="preserve">Adhesivo de contacto a base de resina acrílica en dispersión acuosa, para pavimento de goma, caucho, linóleo, PVC, moqueta y textil.</t>
  </si>
  <si>
    <t xml:space="preserve">mt18pha015aa1</t>
  </si>
  <si>
    <t xml:space="preserve">m²</t>
  </si>
  <si>
    <t xml:space="preserve">Losetas homogéneas de PVC, modelo Contour PUR "DLW FLOORING", de 60,8x60,8 cm y 2 mm de espesor, con tratamiento de protección superficial PUR, Snow White; peso total: 2900 g/m²; clasificación al uso, según UNE-EN ISO 10874: clase 23 para uso doméstico; clase 34 para uso comercial; clase 42 para uso industrial; reducción del ruido de impactos 3 dB, según UNE-EN ISO 10140; resistencia al fuego Cfl-s1, según UNE-EN 13501-1.</t>
  </si>
  <si>
    <t xml:space="preserve">Subtotal materiales:</t>
  </si>
  <si>
    <t xml:space="preserve">Mano de obra</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</si>
  <si>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</si>
  <si>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</si>
  <si>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</si>
  <si>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</si>
  <si>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</si>
  <si>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</si>
  <si>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Subtotal mano de obra:</t>
  </si>
  <si>
    <t xml:space="preserve">Costes directos complementarios</t>
  </si>
  <si>
    <t xml:space="preserve">%</t>
  </si>
  <si>
    <t xml:space="preserve">Costes directos complementarios</t>
  </si>
  <si>
    <t xml:space="preserve">Coste de mantenimiento decenal: 16,89€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</si>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</sst>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56.1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34.50" thickBot="1" customHeight="1">
      <c r="A10" s="1" t="s">
        <v>12</v>
      </c>
      <c r="B10" s="1"/>
      <c r="C10" s="10" t="s">
        <v>13</v>
      </c>
      <c r="D10" s="1" t="s">
        <v>14</v>
      </c>
      <c r="E10" s="11">
        <v>0.250000</v>
      </c>
      <c r="F10" s="12">
        <v>4.620000</v>
      </c>
      <c r="G10" s="12">
        <f ca="1">ROUND(INDIRECT(ADDRESS(ROW()+(0), COLUMN()+(-2), 1))*INDIRECT(ADDRESS(ROW()+(0), COLUMN()+(-1), 1)), 2)</f>
        <v>1.160000</v>
      </c>
    </row>
    <row r="11" spans="1:7" ht="76.50" thickBot="1" customHeight="1">
      <c r="A11" s="1" t="s">
        <v>15</v>
      </c>
      <c r="B11" s="1"/>
      <c r="C11" s="10" t="s">
        <v>16</v>
      </c>
      <c r="D11" s="1" t="s">
        <v>17</v>
      </c>
      <c r="E11" s="13">
        <v>1.050000</v>
      </c>
      <c r="F11" s="14">
        <v>31.490000</v>
      </c>
      <c r="G11" s="14">
        <f ca="1">ROUND(INDIRECT(ADDRESS(ROW()+(0), COLUMN()+(-2), 1))*INDIRECT(ADDRESS(ROW()+(0), COLUMN()+(-1), 1)), 2)</f>
        <v>33.060000</v>
      </c>
    </row>
    <row r="12" spans="1:7" ht="13.50" thickBot="1" customHeight="1">
      <c r="A12" s="15"/>
      <c r="B12" s="15"/>
      <c r="C12" s="15"/>
      <c r="D12" s="15"/>
      <c r="E12" s="9" t="s">
        <v>18</v>
      </c>
      <c r="F12" s="9"/>
      <c r="G12" s="17">
        <f ca="1">ROUND(SUM(INDIRECT(ADDRESS(ROW()+(-1), COLUMN()+(0), 1)),INDIRECT(ADDRESS(ROW()+(-2), COLUMN()+(0), 1))), 2)</f>
        <v>34.220000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0.239000</v>
      </c>
      <c r="F14" s="12">
        <v>17.540000</v>
      </c>
      <c r="G14" s="12">
        <f ca="1">ROUND(INDIRECT(ADDRESS(ROW()+(0), COLUMN()+(-2), 1))*INDIRECT(ADDRESS(ROW()+(0), COLUMN()+(-1), 1)), 2)</f>
        <v>4.190000</v>
      </c>
    </row>
    <row r="15" spans="1:7" ht="13.50" thickBot="1" customHeight="1">
      <c r="A15" s="1" t="s">
        <v>23</v>
      </c>
      <c r="B15" s="1"/>
      <c r="C15" s="10" t="s">
        <v>24</v>
      </c>
      <c r="D15" s="1" t="s">
        <v>25</v>
      </c>
      <c r="E15" s="13">
        <v>0.120000</v>
      </c>
      <c r="F15" s="14">
        <v>16.430000</v>
      </c>
      <c r="G15" s="14">
        <f ca="1">ROUND(INDIRECT(ADDRESS(ROW()+(0), COLUMN()+(-2), 1))*INDIRECT(ADDRESS(ROW()+(0), COLUMN()+(-1), 1)), 2)</f>
        <v>1.970000</v>
      </c>
    </row>
    <row r="16" spans="1:7" ht="13.50" thickBot="1" customHeight="1">
      <c r="A16" s="15"/>
      <c r="B16" s="15"/>
      <c r="C16" s="15"/>
      <c r="D16" s="15"/>
      <c r="E16" s="9" t="s">
        <v>26</v>
      </c>
      <c r="F16" s="9"/>
      <c r="G16" s="17">
        <f ca="1">ROUND(SUM(INDIRECT(ADDRESS(ROW()+(-1), COLUMN()+(0), 1)),INDIRECT(ADDRESS(ROW()+(-2), COLUMN()+(0), 1))), 2)</f>
        <v>6.160000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40.380000</v>
      </c>
      <c r="G18" s="14">
        <f ca="1">ROUND(INDIRECT(ADDRESS(ROW()+(0), COLUMN()+(-2), 1))*INDIRECT(ADDRESS(ROW()+(0), COLUMN()+(-1), 1))/100, 2)</f>
        <v>0.810000</v>
      </c>
    </row>
    <row r="19" spans="1:7" ht="13.50" thickBot="1" customHeight="1">
      <c r="A19" s="21" t="s">
        <v>30</v>
      </c>
      <c r="B19" s="21"/>
      <c r="C19" s="22"/>
      <c r="D19" s="23"/>
      <c r="E19" s="24" t="s">
        <v>31</v>
      </c>
      <c r="F19" s="25"/>
      <c r="G19" s="26">
        <f ca="1">ROUND(SUM(INDIRECT(ADDRESS(ROW()+(-1), COLUMN()+(0), 1)),INDIRECT(ADDRESS(ROW()+(-3), COLUMN()+(0), 1)),INDIRECT(ADDRESS(ROW()+(-7), COLUMN()+(0), 1))), 2)</f>
        <v>41.190000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